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САЙТ\ЩОТИЖНЯ  виконання райбюджету\"/>
    </mc:Choice>
  </mc:AlternateContent>
  <xr:revisionPtr revIDLastSave="0" documentId="13_ncr:1_{305E5DBC-AD01-49D0-8786-1647D55B2D03}" xr6:coauthVersionLast="45" xr6:coauthVersionMax="45" xr10:uidLastSave="{00000000-0000-0000-0000-000000000000}"/>
  <bookViews>
    <workbookView xWindow="-108" yWindow="-108" windowWidth="15576" windowHeight="11904" xr2:uid="{00000000-000D-0000-FFFF-FFFF00000000}"/>
  </bookViews>
  <sheets>
    <sheet name="Лист1" sheetId="1" r:id="rId1"/>
  </sheets>
  <definedNames>
    <definedName name="_xlnm.Print_Area" localSheetId="0">Лист1!$A$1:$E$34</definedName>
  </definedNames>
  <calcPr calcId="181029"/>
</workbook>
</file>

<file path=xl/calcChain.xml><?xml version="1.0" encoding="utf-8"?>
<calcChain xmlns="http://schemas.openxmlformats.org/spreadsheetml/2006/main">
  <c r="E14" i="1" l="1"/>
  <c r="E16" i="1"/>
  <c r="E19" i="1"/>
  <c r="E20" i="1"/>
  <c r="E21" i="1"/>
  <c r="E22" i="1"/>
  <c r="E8" i="1"/>
  <c r="E9" i="1"/>
  <c r="E11" i="1"/>
  <c r="E12" i="1"/>
  <c r="E13" i="1"/>
  <c r="E27" i="1"/>
  <c r="E28" i="1"/>
  <c r="E29" i="1"/>
  <c r="E30" i="1"/>
  <c r="E31" i="1"/>
  <c r="E32" i="1"/>
  <c r="E33" i="1"/>
  <c r="C34" i="1"/>
  <c r="D34" i="1"/>
  <c r="D10" i="1"/>
  <c r="C10" i="1"/>
  <c r="D6" i="1"/>
  <c r="C6" i="1"/>
  <c r="E26" i="1"/>
  <c r="D18" i="1"/>
  <c r="C18" i="1"/>
  <c r="C15" i="1"/>
  <c r="D15" i="1"/>
  <c r="E15" i="1"/>
  <c r="E7" i="1"/>
  <c r="E34" i="1" l="1"/>
  <c r="D17" i="1"/>
  <c r="D23" i="1" s="1"/>
  <c r="E18" i="1"/>
  <c r="E10" i="1"/>
  <c r="E6" i="1"/>
  <c r="C17" i="1"/>
  <c r="C23" i="1" l="1"/>
  <c r="E23" i="1" s="1"/>
  <c r="E17" i="1"/>
</calcChain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<sst xmlns="http://schemas.openxmlformats.org/spreadsheetml/2006/main" count="53" uniqueCount="53">
  <si>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</si>
  <si>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</si>
  <si>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</si>
  <si>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</si>
  <si>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</si>
  <si>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</si>
  <si>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</si>
  <si>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</si>
  <si>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</si>
  <si>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</si>
  <si>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</si>
  <si>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</si>
  <si>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</si>
  <si>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</si>
  <si>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</si>
  <si>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</si>
  <si>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</si>
  <si>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</si>
  <si>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</si>
  <si>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</si>
  <si>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</si>
  <si>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</si>
  <si>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</si>
  <si>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</si>
  <si>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</si>
  <si>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</si>
  <si>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</si>
  <si>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</si>
  <si>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</si>
  <si>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</si>
  <si>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</si>
  <si>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</si>
  <si>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</si>
  <si>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</si>
  <si>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</si>
  <si>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</si>
  <si>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</si>
  <si>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</si>
  <si>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</si>
  <si>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</si>
  <si>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</si>
  <si>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</si>
  <si>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</si>
  <si>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</si>
  <si>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</si>
  <si>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</si>
  <si>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</si>
  <si>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</si>
  <si>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</si>
  <si>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</si>
  <si>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</si>
  <si>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</si>
  <si>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21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</si>
</sst>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00000"/>
    <numFmt numFmtId="166" formatCode="0.0"/>
    <numFmt numFmtId="171" formatCode="0.000"/>
  </numFmts>
  <fonts count="34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5" fillId="2" borderId="1" applyNumberFormat="0" applyAlignment="0" applyProtection="0"/>
    <xf numFmtId="0" fontId="6" fillId="4" borderId="2" applyNumberFormat="0" applyAlignment="0" applyProtection="0"/>
    <xf numFmtId="0" fontId="7" fillId="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" fillId="0" borderId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3" borderId="8" applyNumberFormat="0" applyFont="0" applyAlignment="0" applyProtection="0"/>
    <xf numFmtId="0" fontId="18" fillId="0" borderId="9" applyNumberFormat="0" applyFill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" fillId="0" borderId="0"/>
  </cellStyleXfs>
  <cellXfs count="72">
    <xf numFmtId="0" fontId="0" fillId="0" borderId="0" xfId="0"/>
    <xf numFmtId="0" fontId="23" fillId="0" borderId="0" xfId="24" applyFont="1" applyFill="1" applyAlignment="1">
      <alignment horizontal="left" vertical="center" wrapText="1"/>
    </xf>
    <xf numFmtId="0" fontId="22" fillId="0" borderId="0" xfId="24" applyFont="1" applyFill="1" applyAlignment="1">
      <alignment vertical="center"/>
    </xf>
    <xf numFmtId="0" fontId="22" fillId="0" borderId="0" xfId="24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24" applyFont="1" applyFill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2" fillId="0" borderId="10" xfId="24" applyFont="1" applyFill="1" applyBorder="1" applyAlignment="1">
      <alignment horizontal="center" vertical="center" wrapText="1"/>
    </xf>
    <xf numFmtId="0" fontId="22" fillId="0" borderId="11" xfId="24" applyFont="1" applyFill="1" applyBorder="1" applyAlignment="1">
      <alignment horizontal="center" vertical="center" wrapText="1"/>
    </xf>
    <xf numFmtId="0" fontId="22" fillId="0" borderId="12" xfId="29" applyFont="1" applyFill="1" applyBorder="1" applyAlignment="1">
      <alignment horizontal="center" vertical="center" wrapText="1"/>
    </xf>
    <xf numFmtId="0" fontId="22" fillId="0" borderId="13" xfId="24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6" fillId="0" borderId="10" xfId="24" applyFont="1" applyFill="1" applyBorder="1" applyAlignment="1">
      <alignment horizontal="right" wrapText="1"/>
    </xf>
    <xf numFmtId="0" fontId="26" fillId="0" borderId="12" xfId="29" applyFont="1" applyFill="1" applyBorder="1" applyAlignment="1" applyProtection="1">
      <alignment horizontal="right" wrapText="1"/>
    </xf>
    <xf numFmtId="165" fontId="26" fillId="0" borderId="14" xfId="24" applyNumberFormat="1" applyFont="1" applyFill="1" applyBorder="1" applyAlignment="1" applyProtection="1">
      <alignment horizontal="right"/>
      <protection hidden="1"/>
    </xf>
    <xf numFmtId="0" fontId="26" fillId="0" borderId="12" xfId="24" applyFont="1" applyFill="1" applyBorder="1" applyAlignment="1" applyProtection="1">
      <alignment horizontal="left" wrapText="1"/>
      <protection hidden="1"/>
    </xf>
    <xf numFmtId="49" fontId="27" fillId="0" borderId="15" xfId="24" applyNumberFormat="1" applyFont="1" applyFill="1" applyBorder="1" applyAlignment="1" applyProtection="1">
      <alignment horizontal="right"/>
    </xf>
    <xf numFmtId="49" fontId="27" fillId="0" borderId="16" xfId="24" applyNumberFormat="1" applyFont="1" applyFill="1" applyBorder="1" applyAlignment="1" applyProtection="1">
      <alignment horizontal="right"/>
    </xf>
    <xf numFmtId="164" fontId="27" fillId="0" borderId="17" xfId="24" applyNumberFormat="1" applyFont="1" applyFill="1" applyBorder="1" applyAlignment="1">
      <alignment horizontal="right" wrapText="1" shrinkToFit="1"/>
    </xf>
    <xf numFmtId="0" fontId="27" fillId="0" borderId="18" xfId="24" applyFont="1" applyFill="1" applyBorder="1" applyAlignment="1" applyProtection="1">
      <alignment horizontal="left" vertical="center" wrapText="1"/>
    </xf>
    <xf numFmtId="0" fontId="22" fillId="16" borderId="10" xfId="24" applyNumberFormat="1" applyFont="1" applyFill="1" applyBorder="1" applyAlignment="1" applyProtection="1">
      <alignment horizontal="center" vertical="center"/>
    </xf>
    <xf numFmtId="0" fontId="22" fillId="16" borderId="12" xfId="24" applyFont="1" applyFill="1" applyBorder="1" applyAlignment="1" applyProtection="1">
      <alignment horizontal="center" vertical="center" wrapText="1"/>
    </xf>
    <xf numFmtId="49" fontId="23" fillId="0" borderId="20" xfId="24" applyNumberFormat="1" applyFont="1" applyFill="1" applyBorder="1" applyAlignment="1" applyProtection="1">
      <alignment horizontal="right"/>
    </xf>
    <xf numFmtId="0" fontId="27" fillId="0" borderId="21" xfId="24" applyFont="1" applyFill="1" applyBorder="1" applyAlignment="1" applyProtection="1">
      <alignment horizontal="right" wrapText="1"/>
    </xf>
    <xf numFmtId="49" fontId="23" fillId="0" borderId="15" xfId="24" applyNumberFormat="1" applyFont="1" applyFill="1" applyBorder="1" applyAlignment="1" applyProtection="1">
      <alignment horizontal="right"/>
    </xf>
    <xf numFmtId="0" fontId="27" fillId="0" borderId="18" xfId="24" applyFont="1" applyFill="1" applyBorder="1" applyAlignment="1" applyProtection="1">
      <alignment horizontal="right" wrapText="1"/>
    </xf>
    <xf numFmtId="0" fontId="22" fillId="16" borderId="10" xfId="24" applyNumberFormat="1" applyFont="1" applyFill="1" applyBorder="1" applyAlignment="1" applyProtection="1">
      <alignment horizontal="right"/>
    </xf>
    <xf numFmtId="0" fontId="26" fillId="0" borderId="12" xfId="24" applyFont="1" applyFill="1" applyBorder="1" applyAlignment="1" applyProtection="1">
      <alignment horizontal="right" wrapText="1"/>
    </xf>
    <xf numFmtId="49" fontId="23" fillId="0" borderId="16" xfId="24" applyNumberFormat="1" applyFont="1" applyFill="1" applyBorder="1" applyAlignment="1" applyProtection="1">
      <alignment horizontal="right"/>
    </xf>
    <xf numFmtId="0" fontId="27" fillId="0" borderId="19" xfId="24" applyFont="1" applyFill="1" applyBorder="1" applyAlignment="1" applyProtection="1">
      <alignment horizontal="right" wrapText="1"/>
    </xf>
    <xf numFmtId="0" fontId="27" fillId="0" borderId="22" xfId="24" applyFont="1" applyBorder="1" applyAlignment="1">
      <alignment horizontal="right" wrapText="1"/>
    </xf>
    <xf numFmtId="0" fontId="27" fillId="0" borderId="23" xfId="24" applyFont="1" applyFill="1" applyBorder="1" applyAlignment="1">
      <alignment horizontal="right" wrapText="1"/>
    </xf>
    <xf numFmtId="0" fontId="27" fillId="0" borderId="18" xfId="24" applyFont="1" applyFill="1" applyBorder="1" applyAlignment="1">
      <alignment horizontal="right" wrapText="1"/>
    </xf>
    <xf numFmtId="0" fontId="27" fillId="0" borderId="21" xfId="24" applyFont="1" applyFill="1" applyBorder="1" applyAlignment="1">
      <alignment horizontal="right" wrapText="1"/>
    </xf>
    <xf numFmtId="0" fontId="26" fillId="0" borderId="25" xfId="29" applyFont="1" applyFill="1" applyBorder="1" applyAlignment="1" applyProtection="1">
      <alignment horizontal="right" wrapText="1"/>
    </xf>
    <xf numFmtId="164" fontId="26" fillId="16" borderId="12" xfId="24" applyNumberFormat="1" applyFont="1" applyFill="1" applyBorder="1" applyAlignment="1">
      <alignment horizontal="center" vertical="center" wrapText="1" shrinkToFit="1"/>
    </xf>
    <xf numFmtId="164" fontId="26" fillId="16" borderId="13" xfId="24" applyNumberFormat="1" applyFont="1" applyFill="1" applyBorder="1" applyAlignment="1">
      <alignment horizontal="center" vertical="center" wrapText="1" shrinkToFit="1"/>
    </xf>
    <xf numFmtId="0" fontId="27" fillId="0" borderId="18" xfId="20" applyFont="1" applyBorder="1"/>
    <xf numFmtId="166" fontId="27" fillId="0" borderId="18" xfId="20" applyNumberFormat="1" applyFont="1" applyBorder="1"/>
    <xf numFmtId="164" fontId="27" fillId="0" borderId="18" xfId="20" applyNumberFormat="1" applyFont="1" applyFill="1" applyBorder="1" applyAlignment="1">
      <alignment horizontal="right"/>
    </xf>
    <xf numFmtId="164" fontId="27" fillId="0" borderId="18" xfId="20" applyNumberFormat="1" applyFont="1" applyBorder="1"/>
    <xf numFmtId="164" fontId="26" fillId="0" borderId="12" xfId="24" applyNumberFormat="1" applyFont="1" applyFill="1" applyBorder="1" applyAlignment="1">
      <alignment horizontal="right" wrapText="1" shrinkToFit="1"/>
    </xf>
    <xf numFmtId="164" fontId="27" fillId="0" borderId="21" xfId="24" applyNumberFormat="1" applyFont="1" applyFill="1" applyBorder="1" applyAlignment="1">
      <alignment horizontal="right" wrapText="1" shrinkToFit="1"/>
    </xf>
    <xf numFmtId="164" fontId="27" fillId="0" borderId="28" xfId="24" applyNumberFormat="1" applyFont="1" applyFill="1" applyBorder="1" applyAlignment="1">
      <alignment horizontal="right" wrapText="1" shrinkToFit="1"/>
    </xf>
    <xf numFmtId="164" fontId="26" fillId="0" borderId="29" xfId="24" applyNumberFormat="1" applyFont="1" applyFill="1" applyBorder="1" applyAlignment="1">
      <alignment horizontal="right" wrapText="1" shrinkToFit="1"/>
    </xf>
    <xf numFmtId="164" fontId="26" fillId="0" borderId="25" xfId="24" applyNumberFormat="1" applyFont="1" applyFill="1" applyBorder="1" applyAlignment="1">
      <alignment horizontal="right" wrapText="1" shrinkToFit="1"/>
    </xf>
    <xf numFmtId="2" fontId="31" fillId="15" borderId="0" xfId="20" applyNumberFormat="1" applyFont="1" applyFill="1" applyBorder="1"/>
    <xf numFmtId="0" fontId="25" fillId="15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21" fillId="0" borderId="0" xfId="24" applyFont="1" applyFill="1" applyAlignment="1">
      <alignment horizontal="center" vertical="center" wrapText="1"/>
    </xf>
    <xf numFmtId="0" fontId="22" fillId="15" borderId="14" xfId="29" applyFont="1" applyFill="1" applyBorder="1" applyAlignment="1" applyProtection="1">
      <alignment horizontal="center" vertical="center" wrapText="1"/>
    </xf>
    <xf numFmtId="0" fontId="22" fillId="15" borderId="11" xfId="29" applyFont="1" applyFill="1" applyBorder="1" applyAlignment="1" applyProtection="1">
      <alignment horizontal="center" vertical="center" wrapText="1"/>
    </xf>
    <xf numFmtId="0" fontId="22" fillId="15" borderId="27" xfId="29" applyFont="1" applyFill="1" applyBorder="1" applyAlignment="1" applyProtection="1">
      <alignment horizontal="center" vertical="center" wrapText="1"/>
    </xf>
    <xf numFmtId="0" fontId="26" fillId="0" borderId="14" xfId="29" applyFont="1" applyFill="1" applyBorder="1" applyAlignment="1" applyProtection="1">
      <alignment horizontal="center" wrapText="1"/>
    </xf>
    <xf numFmtId="0" fontId="26" fillId="0" borderId="11" xfId="29" applyFont="1" applyFill="1" applyBorder="1" applyAlignment="1" applyProtection="1">
      <alignment horizontal="center" wrapText="1"/>
    </xf>
    <xf numFmtId="0" fontId="26" fillId="0" borderId="27" xfId="29" applyFont="1" applyFill="1" applyBorder="1" applyAlignment="1" applyProtection="1">
      <alignment horizontal="center" wrapText="1"/>
    </xf>
    <xf numFmtId="0" fontId="26" fillId="16" borderId="10" xfId="24" applyNumberFormat="1" applyFont="1" applyFill="1" applyBorder="1" applyAlignment="1" applyProtection="1">
      <alignment horizontal="right"/>
    </xf>
    <xf numFmtId="49" fontId="27" fillId="0" borderId="20" xfId="24" applyNumberFormat="1" applyFont="1" applyFill="1" applyBorder="1" applyAlignment="1" applyProtection="1">
      <alignment horizontal="right"/>
    </xf>
    <xf numFmtId="0" fontId="26" fillId="17" borderId="14" xfId="24" applyFont="1" applyFill="1" applyBorder="1" applyAlignment="1">
      <alignment horizontal="right" wrapText="1"/>
    </xf>
    <xf numFmtId="166" fontId="27" fillId="0" borderId="26" xfId="24" applyNumberFormat="1" applyFont="1" applyFill="1" applyBorder="1" applyAlignment="1">
      <alignment horizontal="right" wrapText="1" shrinkToFit="1"/>
    </xf>
    <xf numFmtId="166" fontId="26" fillId="0" borderId="18" xfId="0" applyNumberFormat="1" applyFont="1" applyFill="1" applyBorder="1" applyAlignment="1">
      <alignment horizontal="right" vertical="center"/>
    </xf>
    <xf numFmtId="164" fontId="26" fillId="0" borderId="13" xfId="24" applyNumberFormat="1" applyFont="1" applyFill="1" applyBorder="1" applyAlignment="1">
      <alignment horizontal="right" wrapText="1" shrinkToFit="1"/>
    </xf>
    <xf numFmtId="0" fontId="27" fillId="0" borderId="15" xfId="24" applyFont="1" applyFill="1" applyBorder="1" applyAlignment="1">
      <alignment horizontal="right" wrapText="1"/>
    </xf>
    <xf numFmtId="164" fontId="27" fillId="0" borderId="18" xfId="20" applyNumberFormat="1" applyFont="1" applyFill="1" applyBorder="1"/>
    <xf numFmtId="0" fontId="26" fillId="0" borderId="24" xfId="24" applyFont="1" applyFill="1" applyBorder="1" applyAlignment="1">
      <alignment horizontal="right" wrapText="1"/>
    </xf>
    <xf numFmtId="171" fontId="27" fillId="0" borderId="18" xfId="32" applyNumberFormat="1" applyFont="1" applyFill="1" applyBorder="1"/>
    <xf numFmtId="0" fontId="25" fillId="0" borderId="0" xfId="0" applyFont="1" applyFill="1" applyBorder="1" applyAlignment="1">
      <alignment vertical="center"/>
    </xf>
    <xf numFmtId="0" fontId="33" fillId="0" borderId="0" xfId="20" applyFont="1" applyFill="1" applyBorder="1"/>
    <xf numFmtId="0" fontId="27" fillId="0" borderId="19" xfId="24" applyFont="1" applyFill="1" applyBorder="1" applyAlignment="1" applyProtection="1">
      <alignment horizontal="left" vertical="center"/>
    </xf>
  </cellXfs>
  <cellStyles count="33">
    <cellStyle name="Normal_Доходи" xfId="1" xr:uid="{00000000-0005-0000-0000-000000000000}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 xr:uid="{00000000-0005-0000-0000-000013000000}"/>
    <cellStyle name="Обычный 3" xfId="20" xr:uid="{00000000-0005-0000-0000-000014000000}"/>
    <cellStyle name="Обычный 4" xfId="21" xr:uid="{00000000-0005-0000-0000-000015000000}"/>
    <cellStyle name="Обычный 5" xfId="22" xr:uid="{00000000-0005-0000-0000-000016000000}"/>
    <cellStyle name="Обычный 6" xfId="23" xr:uid="{00000000-0005-0000-0000-000017000000}"/>
    <cellStyle name="Обычный 7" xfId="32" xr:uid="{18EEE099-962F-42BD-81E6-85244A7491C0}"/>
    <cellStyle name="Обычный_Лист1" xfId="24" xr:uid="{00000000-0005-0000-0000-000018000000}"/>
    <cellStyle name="Плохой" xfId="25" builtinId="27" customBuiltin="1"/>
    <cellStyle name="Пояснение" xfId="26" builtinId="53" customBuiltin="1"/>
    <cellStyle name="Примечание" xfId="27" builtinId="10" customBuiltin="1"/>
    <cellStyle name="Связанная ячейка" xfId="28" builtinId="24" customBuiltin="1"/>
    <cellStyle name="Стиль 1" xfId="29" xr:uid="{00000000-0005-0000-0000-00001D000000}"/>
    <cellStyle name="Текст предупреждения" xfId="30" builtinId="11" customBuiltin="1"/>
    <cellStyle name="Хороший" xfId="3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Layout" topLeftCell="A28" zoomScaleNormal="53" zoomScaleSheetLayoutView="78" workbookViewId="0">
      <selection activeCell="B33" sqref="B33"/>
    </sheetView>
  </sheetViews>
  <sheetFormatPr defaultColWidth="9.109375" defaultRowHeight="13.2" x14ac:dyDescent="0.25"/>
  <cols>
    <col min="1" max="1" width="11.5546875" style="4" customWidth="1"/>
    <col min="2" max="2" width="51.6640625" style="4" customWidth="1"/>
    <col min="3" max="3" width="19.44140625" style="4" customWidth="1"/>
    <col min="4" max="4" width="14.6640625" style="4" customWidth="1"/>
    <col min="5" max="5" width="12.88671875" style="4" customWidth="1"/>
    <col min="6" max="6" width="9.109375" style="4"/>
    <col min="7" max="7" width="11.88671875" style="4" customWidth="1"/>
    <col min="8" max="8" width="12" style="4" customWidth="1"/>
    <col min="9" max="9" width="9.6640625" style="4" bestFit="1" customWidth="1"/>
    <col min="10" max="16384" width="9.109375" style="4"/>
  </cols>
  <sheetData>
    <row r="1" spans="1:9" ht="22.8" x14ac:dyDescent="0.25">
      <c r="A1" s="52" t="s">
        <v>23</v>
      </c>
      <c r="B1" s="52"/>
      <c r="C1" s="52"/>
      <c r="D1" s="52"/>
      <c r="E1" s="52"/>
    </row>
    <row r="2" spans="1:9" ht="22.8" x14ac:dyDescent="0.25">
      <c r="A2" s="52" t="s">
        <v>52</v>
      </c>
      <c r="B2" s="52"/>
      <c r="C2" s="52"/>
      <c r="D2" s="52"/>
      <c r="E2" s="52"/>
    </row>
    <row r="3" spans="1:9" ht="12" customHeight="1" thickBot="1" x14ac:dyDescent="0.3">
      <c r="A3" s="1"/>
      <c r="B3" s="2"/>
      <c r="C3" s="5"/>
      <c r="D3" s="5"/>
      <c r="E3" s="3"/>
    </row>
    <row r="4" spans="1:9" ht="69" customHeight="1" thickBot="1" x14ac:dyDescent="0.3">
      <c r="A4" s="8" t="s">
        <v>0</v>
      </c>
      <c r="B4" s="9" t="s">
        <v>1</v>
      </c>
      <c r="C4" s="10" t="s">
        <v>41</v>
      </c>
      <c r="D4" s="10" t="s">
        <v>20</v>
      </c>
      <c r="E4" s="11" t="s">
        <v>4</v>
      </c>
    </row>
    <row r="5" spans="1:9" ht="23.25" customHeight="1" thickBot="1" x14ac:dyDescent="0.3">
      <c r="A5" s="53" t="s">
        <v>6</v>
      </c>
      <c r="B5" s="54"/>
      <c r="C5" s="54"/>
      <c r="D5" s="54"/>
      <c r="E5" s="55"/>
    </row>
    <row r="6" spans="1:9" ht="29.25" customHeight="1" thickBot="1" x14ac:dyDescent="0.3">
      <c r="A6" s="22">
        <v>10000000</v>
      </c>
      <c r="B6" s="23" t="s">
        <v>2</v>
      </c>
      <c r="C6" s="37">
        <f>C7+C8+C9</f>
        <v>32580.9</v>
      </c>
      <c r="D6" s="37">
        <f>D7+D8+D9</f>
        <v>31402.400000000001</v>
      </c>
      <c r="E6" s="38">
        <f t="shared" ref="E6:E23" si="0">D6/C6*100</f>
        <v>96.382850074737036</v>
      </c>
    </row>
    <row r="7" spans="1:9" ht="38.25" customHeight="1" x14ac:dyDescent="0.35">
      <c r="A7" s="24">
        <v>11010000</v>
      </c>
      <c r="B7" s="25" t="s">
        <v>10</v>
      </c>
      <c r="C7" s="39">
        <v>31740</v>
      </c>
      <c r="D7" s="40">
        <v>30519.4</v>
      </c>
      <c r="E7" s="20">
        <f t="shared" si="0"/>
        <v>96.154379332073106</v>
      </c>
    </row>
    <row r="8" spans="1:9" ht="39" customHeight="1" x14ac:dyDescent="0.35">
      <c r="A8" s="26" t="s">
        <v>22</v>
      </c>
      <c r="B8" s="27" t="s">
        <v>21</v>
      </c>
      <c r="C8" s="41">
        <v>10.9</v>
      </c>
      <c r="D8" s="41">
        <v>7.4</v>
      </c>
      <c r="E8" s="20">
        <f t="shared" si="0"/>
        <v>67.889908256880744</v>
      </c>
    </row>
    <row r="9" spans="1:9" ht="39" customHeight="1" thickBot="1" x14ac:dyDescent="0.4">
      <c r="A9" s="26">
        <v>13000000</v>
      </c>
      <c r="B9" s="27" t="s">
        <v>48</v>
      </c>
      <c r="C9" s="41">
        <v>830</v>
      </c>
      <c r="D9" s="42">
        <v>875.6</v>
      </c>
      <c r="E9" s="20">
        <f t="shared" si="0"/>
        <v>105.49397590361447</v>
      </c>
    </row>
    <row r="10" spans="1:9" ht="27" customHeight="1" thickBot="1" x14ac:dyDescent="0.4">
      <c r="A10" s="28">
        <v>20000000</v>
      </c>
      <c r="B10" s="29" t="s">
        <v>3</v>
      </c>
      <c r="C10" s="43">
        <f>C11+C14+C12+C13</f>
        <v>2124.4</v>
      </c>
      <c r="D10" s="43">
        <f>D11+D14+D12+D13</f>
        <v>1962.8</v>
      </c>
      <c r="E10" s="20">
        <f t="shared" si="0"/>
        <v>92.393146300131804</v>
      </c>
    </row>
    <row r="11" spans="1:9" ht="59.25" customHeight="1" x14ac:dyDescent="0.35">
      <c r="A11" s="24" t="s">
        <v>24</v>
      </c>
      <c r="B11" s="25" t="s">
        <v>25</v>
      </c>
      <c r="C11" s="41">
        <v>14.4</v>
      </c>
      <c r="D11" s="41">
        <v>14.3</v>
      </c>
      <c r="E11" s="20">
        <f t="shared" si="0"/>
        <v>99.305555555555557</v>
      </c>
    </row>
    <row r="12" spans="1:9" ht="41.25" customHeight="1" x14ac:dyDescent="0.35">
      <c r="A12" s="26" t="s">
        <v>28</v>
      </c>
      <c r="B12" s="27" t="s">
        <v>29</v>
      </c>
      <c r="C12" s="41">
        <v>700</v>
      </c>
      <c r="D12" s="42">
        <v>289.39999999999998</v>
      </c>
      <c r="E12" s="20">
        <f t="shared" si="0"/>
        <v>41.342857142857142</v>
      </c>
      <c r="I12" s="6"/>
    </row>
    <row r="13" spans="1:9" ht="54.75" customHeight="1" x14ac:dyDescent="0.35">
      <c r="A13" s="30" t="s">
        <v>49</v>
      </c>
      <c r="B13" s="31" t="s">
        <v>50</v>
      </c>
      <c r="C13" s="42">
        <v>350</v>
      </c>
      <c r="D13" s="42">
        <v>298.8</v>
      </c>
      <c r="E13" s="20">
        <f t="shared" si="0"/>
        <v>85.371428571428581</v>
      </c>
    </row>
    <row r="14" spans="1:9" ht="41.25" customHeight="1" thickBot="1" x14ac:dyDescent="0.4">
      <c r="A14" s="30" t="s">
        <v>26</v>
      </c>
      <c r="B14" s="31" t="s">
        <v>27</v>
      </c>
      <c r="C14" s="42">
        <v>1060</v>
      </c>
      <c r="D14" s="42">
        <v>1360.3</v>
      </c>
      <c r="E14" s="20">
        <f t="shared" si="0"/>
        <v>128.33018867924528</v>
      </c>
    </row>
    <row r="15" spans="1:9" ht="28.5" hidden="1" customHeight="1" thickBot="1" x14ac:dyDescent="0.4">
      <c r="A15" s="59" t="s">
        <v>37</v>
      </c>
      <c r="B15" s="29" t="s">
        <v>38</v>
      </c>
      <c r="C15" s="43">
        <f>C16</f>
        <v>0</v>
      </c>
      <c r="D15" s="43">
        <f>D16</f>
        <v>0</v>
      </c>
      <c r="E15" s="20" t="e">
        <f t="shared" si="0"/>
        <v>#DIV/0!</v>
      </c>
    </row>
    <row r="16" spans="1:9" ht="108.6" hidden="1" thickBot="1" x14ac:dyDescent="0.4">
      <c r="A16" s="60" t="s">
        <v>39</v>
      </c>
      <c r="B16" s="25" t="s">
        <v>40</v>
      </c>
      <c r="C16" s="44"/>
      <c r="D16" s="45"/>
      <c r="E16" s="20" t="e">
        <f t="shared" si="0"/>
        <v>#DIV/0!</v>
      </c>
    </row>
    <row r="17" spans="1:9" ht="18.600000000000001" thickBot="1" x14ac:dyDescent="0.4">
      <c r="A17" s="61"/>
      <c r="B17" s="15" t="s">
        <v>8</v>
      </c>
      <c r="C17" s="46">
        <f>C6+C10+C15</f>
        <v>34705.300000000003</v>
      </c>
      <c r="D17" s="46">
        <f>D6+D10+D15</f>
        <v>33365.200000000004</v>
      </c>
      <c r="E17" s="20">
        <f t="shared" si="0"/>
        <v>96.138630122776632</v>
      </c>
    </row>
    <row r="18" spans="1:9" ht="22.5" customHeight="1" thickBot="1" x14ac:dyDescent="0.4">
      <c r="A18" s="59" t="s">
        <v>5</v>
      </c>
      <c r="B18" s="29" t="s">
        <v>7</v>
      </c>
      <c r="C18" s="43">
        <f>C19+C22+C20+C21</f>
        <v>68316.100000000006</v>
      </c>
      <c r="D18" s="43">
        <f>D19+D22+D20+D21</f>
        <v>67189.3</v>
      </c>
      <c r="E18" s="20">
        <f t="shared" si="0"/>
        <v>98.350608421733682</v>
      </c>
    </row>
    <row r="19" spans="1:9" s="12" customFormat="1" ht="39.75" customHeight="1" x14ac:dyDescent="0.35">
      <c r="A19" s="32">
        <v>41020000</v>
      </c>
      <c r="B19" s="33" t="s">
        <v>42</v>
      </c>
      <c r="C19" s="42">
        <v>6133.3</v>
      </c>
      <c r="D19" s="42">
        <v>5962.9</v>
      </c>
      <c r="E19" s="20">
        <f t="shared" si="0"/>
        <v>97.221724031108863</v>
      </c>
    </row>
    <row r="20" spans="1:9" s="12" customFormat="1" ht="39.75" customHeight="1" x14ac:dyDescent="0.35">
      <c r="A20" s="65">
        <v>41030000</v>
      </c>
      <c r="B20" s="34" t="s">
        <v>43</v>
      </c>
      <c r="C20" s="66">
        <v>29631.1</v>
      </c>
      <c r="D20" s="66">
        <v>29631.1</v>
      </c>
      <c r="E20" s="20">
        <f t="shared" si="0"/>
        <v>100</v>
      </c>
    </row>
    <row r="21" spans="1:9" s="12" customFormat="1" ht="39.75" customHeight="1" x14ac:dyDescent="0.35">
      <c r="A21" s="65">
        <v>41040000</v>
      </c>
      <c r="B21" s="35" t="s">
        <v>44</v>
      </c>
      <c r="C21" s="66">
        <v>4991.3</v>
      </c>
      <c r="D21" s="66">
        <v>4978.7</v>
      </c>
      <c r="E21" s="20">
        <f t="shared" si="0"/>
        <v>99.747560755714943</v>
      </c>
    </row>
    <row r="22" spans="1:9" s="12" customFormat="1" ht="39.75" customHeight="1" thickBot="1" x14ac:dyDescent="0.4">
      <c r="A22" s="65">
        <v>41050000</v>
      </c>
      <c r="B22" s="34" t="s">
        <v>45</v>
      </c>
      <c r="C22" s="66">
        <v>27560.400000000001</v>
      </c>
      <c r="D22" s="66">
        <v>26616.6</v>
      </c>
      <c r="E22" s="20">
        <f t="shared" si="0"/>
        <v>96.575521400269935</v>
      </c>
      <c r="G22" s="13"/>
      <c r="H22" s="13"/>
      <c r="I22" s="13"/>
    </row>
    <row r="23" spans="1:9" ht="29.25" customHeight="1" thickBot="1" x14ac:dyDescent="0.4">
      <c r="A23" s="67"/>
      <c r="B23" s="36" t="s">
        <v>9</v>
      </c>
      <c r="C23" s="47">
        <f>C18+C17</f>
        <v>103021.40000000001</v>
      </c>
      <c r="D23" s="47">
        <f>D18+D17</f>
        <v>100554.5</v>
      </c>
      <c r="E23" s="20">
        <f t="shared" si="0"/>
        <v>97.605448964972325</v>
      </c>
      <c r="G23" s="48"/>
      <c r="H23" s="48"/>
      <c r="I23" s="7"/>
    </row>
    <row r="24" spans="1:9" ht="41.25" customHeight="1" thickBot="1" x14ac:dyDescent="0.4">
      <c r="A24" s="14"/>
      <c r="B24" s="15" t="s">
        <v>51</v>
      </c>
      <c r="C24" s="43"/>
      <c r="D24" s="43">
        <v>0</v>
      </c>
      <c r="E24" s="20"/>
      <c r="G24" s="7"/>
      <c r="H24" s="7"/>
      <c r="I24" s="7"/>
    </row>
    <row r="25" spans="1:9" s="49" customFormat="1" ht="21.75" customHeight="1" thickBot="1" x14ac:dyDescent="0.35">
      <c r="A25" s="56" t="s">
        <v>11</v>
      </c>
      <c r="B25" s="57"/>
      <c r="C25" s="57"/>
      <c r="D25" s="57"/>
      <c r="E25" s="58"/>
    </row>
    <row r="26" spans="1:9" s="50" customFormat="1" ht="22.5" customHeight="1" x14ac:dyDescent="0.35">
      <c r="A26" s="18" t="s">
        <v>30</v>
      </c>
      <c r="B26" s="21" t="s">
        <v>12</v>
      </c>
      <c r="C26" s="68">
        <v>6978.5460000000003</v>
      </c>
      <c r="D26" s="68">
        <v>6424.1103800000001</v>
      </c>
      <c r="E26" s="62">
        <f t="shared" ref="E26:E34" si="1">IF(C26=0,"",IF(D26/C26*100&gt;=200,"В/100",D26/C26*100))</f>
        <v>92.055141285878179</v>
      </c>
    </row>
    <row r="27" spans="1:9" s="50" customFormat="1" ht="30" customHeight="1" x14ac:dyDescent="0.35">
      <c r="A27" s="18" t="s">
        <v>31</v>
      </c>
      <c r="B27" s="21" t="s">
        <v>13</v>
      </c>
      <c r="C27" s="68">
        <v>52968.470320000008</v>
      </c>
      <c r="D27" s="68">
        <v>40620.257620000004</v>
      </c>
      <c r="E27" s="62">
        <f t="shared" si="1"/>
        <v>76.687616943815101</v>
      </c>
    </row>
    <row r="28" spans="1:9" s="50" customFormat="1" ht="19.5" customHeight="1" x14ac:dyDescent="0.35">
      <c r="A28" s="18" t="s">
        <v>32</v>
      </c>
      <c r="B28" s="21" t="s">
        <v>14</v>
      </c>
      <c r="C28" s="68">
        <v>25457.432000000001</v>
      </c>
      <c r="D28" s="68">
        <v>23000.83352</v>
      </c>
      <c r="E28" s="62">
        <f t="shared" si="1"/>
        <v>90.350171690530289</v>
      </c>
    </row>
    <row r="29" spans="1:9" s="50" customFormat="1" ht="42" customHeight="1" x14ac:dyDescent="0.35">
      <c r="A29" s="18" t="s">
        <v>33</v>
      </c>
      <c r="B29" s="21" t="s">
        <v>19</v>
      </c>
      <c r="C29" s="68">
        <v>7674.5449999999992</v>
      </c>
      <c r="D29" s="68">
        <v>6745.1091999999999</v>
      </c>
      <c r="E29" s="62">
        <f t="shared" si="1"/>
        <v>87.889369337205011</v>
      </c>
    </row>
    <row r="30" spans="1:9" s="50" customFormat="1" ht="25.5" customHeight="1" x14ac:dyDescent="0.35">
      <c r="A30" s="18" t="s">
        <v>34</v>
      </c>
      <c r="B30" s="21" t="s">
        <v>15</v>
      </c>
      <c r="C30" s="68">
        <v>2523.739</v>
      </c>
      <c r="D30" s="68">
        <v>2257.8899099999999</v>
      </c>
      <c r="E30" s="62">
        <f t="shared" si="1"/>
        <v>89.466062457330167</v>
      </c>
    </row>
    <row r="31" spans="1:9" s="50" customFormat="1" ht="25.5" customHeight="1" x14ac:dyDescent="0.35">
      <c r="A31" s="18" t="s">
        <v>35</v>
      </c>
      <c r="B31" s="21" t="s">
        <v>16</v>
      </c>
      <c r="C31" s="68">
        <v>2155.9169999999999</v>
      </c>
      <c r="D31" s="68">
        <v>1560.5672200000001</v>
      </c>
      <c r="E31" s="62">
        <f t="shared" si="1"/>
        <v>72.385310751759008</v>
      </c>
    </row>
    <row r="32" spans="1:9" s="50" customFormat="1" ht="30" customHeight="1" x14ac:dyDescent="0.35">
      <c r="A32" s="18" t="s">
        <v>36</v>
      </c>
      <c r="B32" s="21" t="s">
        <v>47</v>
      </c>
      <c r="C32" s="68">
        <v>655.29999999999995</v>
      </c>
      <c r="D32" s="68">
        <v>412.19418000000002</v>
      </c>
      <c r="E32" s="62">
        <f t="shared" si="1"/>
        <v>62.901599267511067</v>
      </c>
    </row>
    <row r="33" spans="1:5" s="50" customFormat="1" ht="24.75" customHeight="1" thickBot="1" x14ac:dyDescent="0.4">
      <c r="A33" s="19" t="s">
        <v>46</v>
      </c>
      <c r="B33" s="71" t="s">
        <v>17</v>
      </c>
      <c r="C33" s="68">
        <v>4140.2849999999999</v>
      </c>
      <c r="D33" s="68">
        <v>4092.7007600000002</v>
      </c>
      <c r="E33" s="62">
        <f t="shared" si="1"/>
        <v>98.850701340608211</v>
      </c>
    </row>
    <row r="34" spans="1:5" s="51" customFormat="1" ht="23.25" customHeight="1" thickBot="1" x14ac:dyDescent="0.35">
      <c r="A34" s="16"/>
      <c r="B34" s="17" t="s">
        <v>18</v>
      </c>
      <c r="C34" s="63">
        <f>SUM(C26:C33)</f>
        <v>102554.23432000002</v>
      </c>
      <c r="D34" s="63">
        <f>SUM(D26:D33)</f>
        <v>85113.662790000017</v>
      </c>
      <c r="E34" s="64">
        <f t="shared" si="1"/>
        <v>82.993806500880126</v>
      </c>
    </row>
    <row r="35" spans="1:5" x14ac:dyDescent="0.25">
      <c r="A35" s="50"/>
      <c r="B35" s="50"/>
      <c r="C35" s="50"/>
      <c r="D35" s="50"/>
      <c r="E35" s="50"/>
    </row>
    <row r="36" spans="1:5" ht="13.8" x14ac:dyDescent="0.3">
      <c r="A36" s="50"/>
      <c r="B36" s="69"/>
      <c r="C36" s="70"/>
      <c r="D36" s="70"/>
      <c r="E36" s="70"/>
    </row>
    <row r="37" spans="1:5" x14ac:dyDescent="0.25">
      <c r="A37" s="50"/>
      <c r="B37" s="50"/>
      <c r="C37" s="50"/>
      <c r="D37" s="50"/>
      <c r="E37" s="50"/>
    </row>
  </sheetData>
  <mergeCells count="4">
    <mergeCell ref="A1:E1"/>
    <mergeCell ref="A2:E2"/>
    <mergeCell ref="A5:E5"/>
    <mergeCell ref="A25:E25"/>
  </mergeCells>
  <phoneticPr fontId="24" type="noConversion"/>
  <printOptions horizontalCentered="1" verticalCentered="1"/>
  <pageMargins left="0" right="0" top="0" bottom="0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u250204</dc:creator>
  <cp:lastModifiedBy>User108</cp:lastModifiedBy>
  <cp:lastPrinted>2020-12-07T13:20:30Z</cp:lastPrinted>
  <dcterms:created xsi:type="dcterms:W3CDTF">2015-04-06T06:03:14Z</dcterms:created>
  <dcterms:modified xsi:type="dcterms:W3CDTF">2020-12-23T07:01:23Z</dcterms:modified>
</cp:coreProperties>
</file>